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2000" windowHeight="11355"/>
  </bookViews>
  <sheets>
    <sheet name="BV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41" i="1" l="1"/>
  <c r="C61" i="1" l="1"/>
  <c r="C82" i="1" l="1"/>
  <c r="C75" i="1"/>
  <c r="C48" i="1"/>
  <c r="C27" i="1"/>
  <c r="C17" i="1"/>
  <c r="C29" i="1" l="1"/>
  <c r="C83" i="1"/>
  <c r="C89" i="1" s="1"/>
  <c r="C95" i="1" s="1"/>
  <c r="C99" i="1" s="1"/>
  <c r="C50" i="1"/>
  <c r="C63" i="1" l="1"/>
  <c r="C66" i="1" s="1"/>
  <c r="C98" i="1"/>
  <c r="C65" i="1" l="1"/>
</calcChain>
</file>

<file path=xl/sharedStrings.xml><?xml version="1.0" encoding="utf-8"?>
<sst xmlns="http://schemas.openxmlformats.org/spreadsheetml/2006/main" count="68" uniqueCount="63">
  <si>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</si>
  <si>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</si>
  <si>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</si>
  <si>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</si>
  <si>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</si>
  <si>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</si>
  <si>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</si>
  <si>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</si>
  <si>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</si>
  <si>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</si>
  <si>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</si>
  <si>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</si>
  <si>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</si>
  <si>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</si>
  <si>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</si>
  <si>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</si>
  <si>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</si>
  <si>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</si>
  <si>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</si>
  <si>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</si>
  <si>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</si>
  <si>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</si>
  <si>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</si>
  <si>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</si>
  <si>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</si>
  <si>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</si>
  <si>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</si>
  <si>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</si>
  <si>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</si>
  <si>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</si>
  <si>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Otros pasivos: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</si>
  <si>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</si>
  <si>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</si>
  <si>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</si>
  <si>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</si>
  <si>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</si>
  <si>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</si>
  <si>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</si>
  <si>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</si>
  <si>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</si>
  <si>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CAESS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</si>
  <si>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</si>
  <si>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</si>
  <si>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</si>
  <si>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</si>
  <si>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</si>
  <si>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</si>
  <si>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</si>
  <si>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</si>
  <si>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</si>
  <si>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</si>
  <si>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</si>
  <si>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</si>
  <si>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</si>
  <si>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</si>
  <si>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</si>
  <si>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</si>
  <si>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</si>
  <si>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</si>
  <si>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Año: 2017</t>
  </si>
  <si>
    <t>JUNIO</t>
  </si>
  <si>
    <t>Balance General al 30 de Junio 2017</t>
  </si>
  <si>
    <t>Estado de Resultados al  30 de Junio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</si>
</sst>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43" fontId="0" fillId="0" borderId="0" xfId="1" applyFont="1"/>
    <xf numFmtId="43" fontId="2" fillId="5" borderId="0" xfId="1" applyFont="1" applyFill="1" applyAlignment="1">
      <alignment horizontal="center" wrapText="1"/>
    </xf>
    <xf numFmtId="43" fontId="3" fillId="5" borderId="0" xfId="1" applyFont="1" applyFill="1" applyAlignment="1">
      <alignment horizontal="right" wrapText="1"/>
    </xf>
    <xf numFmtId="43" fontId="0" fillId="0" borderId="0" xfId="0" applyNumberFormat="1"/>
    <xf numFmtId="43" fontId="0" fillId="4" borderId="0" xfId="1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43" fontId="0" fillId="0" borderId="0" xfId="1" applyFont="1" applyFill="1"/>
    <xf numFmtId="43" fontId="4" fillId="0" borderId="0" xfId="1" applyFont="1" applyFill="1"/>
    <xf numFmtId="17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47625</xdr:colOff>
      <xdr:row>15</xdr:row>
      <xdr:rowOff>47625</xdr:rowOff>
    </xdr:to>
    <xdr:pic>
      <xdr:nvPicPr>
        <xdr:cNvPr id="1028" name="Picture 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9" name="Picture 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47625</xdr:colOff>
      <xdr:row>25</xdr:row>
      <xdr:rowOff>47625</xdr:rowOff>
    </xdr:to>
    <xdr:pic>
      <xdr:nvPicPr>
        <xdr:cNvPr id="1030" name="Picture 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47625</xdr:colOff>
      <xdr:row>27</xdr:row>
      <xdr:rowOff>47625</xdr:rowOff>
    </xdr:to>
    <xdr:pic>
      <xdr:nvPicPr>
        <xdr:cNvPr id="1031" name="Picture 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47625</xdr:colOff>
      <xdr:row>29</xdr:row>
      <xdr:rowOff>47625</xdr:rowOff>
    </xdr:to>
    <xdr:pic>
      <xdr:nvPicPr>
        <xdr:cNvPr id="1032" name="Picture 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47625</xdr:colOff>
      <xdr:row>39</xdr:row>
      <xdr:rowOff>47625</xdr:rowOff>
    </xdr:to>
    <xdr:pic>
      <xdr:nvPicPr>
        <xdr:cNvPr id="1033" name="Picture 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</xdr:colOff>
      <xdr:row>41</xdr:row>
      <xdr:rowOff>47625</xdr:rowOff>
    </xdr:to>
    <xdr:pic>
      <xdr:nvPicPr>
        <xdr:cNvPr id="1034" name="Picture 1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1035" name="Picture 1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6" name="Picture 1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37" name="Picture 1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8" name="Picture 1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9" name="Picture 1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47625</xdr:colOff>
      <xdr:row>70</xdr:row>
      <xdr:rowOff>47625</xdr:rowOff>
    </xdr:to>
    <xdr:pic>
      <xdr:nvPicPr>
        <xdr:cNvPr id="1040" name="Picture 1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47625</xdr:colOff>
      <xdr:row>73</xdr:row>
      <xdr:rowOff>47625</xdr:rowOff>
    </xdr:to>
    <xdr:pic>
      <xdr:nvPicPr>
        <xdr:cNvPr id="1041" name="Picture 1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47625</xdr:colOff>
      <xdr:row>75</xdr:row>
      <xdr:rowOff>47625</xdr:rowOff>
    </xdr:to>
    <xdr:pic>
      <xdr:nvPicPr>
        <xdr:cNvPr id="1042" name="Picture 1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47625</xdr:colOff>
      <xdr:row>80</xdr:row>
      <xdr:rowOff>47625</xdr:rowOff>
    </xdr:to>
    <xdr:pic>
      <xdr:nvPicPr>
        <xdr:cNvPr id="1043" name="Picture 1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47625</xdr:colOff>
      <xdr:row>83</xdr:row>
      <xdr:rowOff>47625</xdr:rowOff>
    </xdr:to>
    <xdr:pic>
      <xdr:nvPicPr>
        <xdr:cNvPr id="1044" name="Picture 2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47625</xdr:colOff>
      <xdr:row>87</xdr:row>
      <xdr:rowOff>47625</xdr:rowOff>
    </xdr:to>
    <xdr:pic>
      <xdr:nvPicPr>
        <xdr:cNvPr id="1045" name="Picture 2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6" name="Picture 2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47625</xdr:colOff>
      <xdr:row>93</xdr:row>
      <xdr:rowOff>47625</xdr:rowOff>
    </xdr:to>
    <xdr:pic>
      <xdr:nvPicPr>
        <xdr:cNvPr id="1047" name="Picture 2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47625</xdr:colOff>
      <xdr:row>15</xdr:row>
      <xdr:rowOff>47625</xdr:rowOff>
    </xdr:to>
    <xdr:pic>
      <xdr:nvPicPr>
        <xdr:cNvPr id="1060" name="Picture 3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1" name="Picture 3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47625</xdr:colOff>
      <xdr:row>25</xdr:row>
      <xdr:rowOff>47625</xdr:rowOff>
    </xdr:to>
    <xdr:pic>
      <xdr:nvPicPr>
        <xdr:cNvPr id="1062" name="Picture 3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47625</xdr:colOff>
      <xdr:row>27</xdr:row>
      <xdr:rowOff>47625</xdr:rowOff>
    </xdr:to>
    <xdr:pic>
      <xdr:nvPicPr>
        <xdr:cNvPr id="1063" name="Picture 3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29</xdr:row>
      <xdr:rowOff>47625</xdr:rowOff>
    </xdr:to>
    <xdr:pic>
      <xdr:nvPicPr>
        <xdr:cNvPr id="1064" name="Picture 4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47625</xdr:colOff>
      <xdr:row>39</xdr:row>
      <xdr:rowOff>47625</xdr:rowOff>
    </xdr:to>
    <xdr:pic>
      <xdr:nvPicPr>
        <xdr:cNvPr id="1065" name="Picture 4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47625</xdr:colOff>
      <xdr:row>41</xdr:row>
      <xdr:rowOff>47625</xdr:rowOff>
    </xdr:to>
    <xdr:pic>
      <xdr:nvPicPr>
        <xdr:cNvPr id="1066" name="Picture 4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47625</xdr:colOff>
      <xdr:row>46</xdr:row>
      <xdr:rowOff>47625</xdr:rowOff>
    </xdr:to>
    <xdr:pic>
      <xdr:nvPicPr>
        <xdr:cNvPr id="1067" name="Picture 4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8" name="Picture 4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69" name="Picture 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70" name="Picture 4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71" name="Picture 4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47625</xdr:colOff>
      <xdr:row>73</xdr:row>
      <xdr:rowOff>47625</xdr:rowOff>
    </xdr:to>
    <xdr:pic>
      <xdr:nvPicPr>
        <xdr:cNvPr id="1072" name="Picture 4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47625</xdr:colOff>
      <xdr:row>75</xdr:row>
      <xdr:rowOff>47625</xdr:rowOff>
    </xdr:to>
    <xdr:pic>
      <xdr:nvPicPr>
        <xdr:cNvPr id="1073" name="Picture 4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47625</xdr:colOff>
      <xdr:row>80</xdr:row>
      <xdr:rowOff>47625</xdr:rowOff>
    </xdr:to>
    <xdr:pic>
      <xdr:nvPicPr>
        <xdr:cNvPr id="1074" name="Picture 5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47625</xdr:colOff>
      <xdr:row>83</xdr:row>
      <xdr:rowOff>47625</xdr:rowOff>
    </xdr:to>
    <xdr:pic>
      <xdr:nvPicPr>
        <xdr:cNvPr id="1075" name="Picture 5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47625</xdr:colOff>
      <xdr:row>87</xdr:row>
      <xdr:rowOff>47625</xdr:rowOff>
    </xdr:to>
    <xdr:pic>
      <xdr:nvPicPr>
        <xdr:cNvPr id="1076" name="Picture 5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7" name="Picture 5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47625</xdr:colOff>
      <xdr:row>93</xdr:row>
      <xdr:rowOff>47625</xdr:rowOff>
    </xdr:to>
    <xdr:pic>
      <xdr:nvPicPr>
        <xdr:cNvPr id="1078" name="Picture 5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47625</xdr:colOff>
      <xdr:row>95</xdr:row>
      <xdr:rowOff>47625</xdr:rowOff>
    </xdr:to>
    <xdr:pic>
      <xdr:nvPicPr>
        <xdr:cNvPr id="1079" name="Picture 5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F%20DisCos%20-%20Junio%202017%20vWDESK%20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 2008 OK"/>
      <sheetName val="Integración dic 2007 OK"/>
      <sheetName val="Saldos Junio"/>
      <sheetName val="Ingresos-Gastos Interco"/>
      <sheetName val="Eliminaciones"/>
      <sheetName val="Integraciones de cuentas"/>
      <sheetName val="FLUJO AES"/>
      <sheetName val="FLUJO CAESS"/>
      <sheetName val="FLUJO DEUSEM"/>
      <sheetName val="FLUJO EEO"/>
      <sheetName val="FLUJO CLESA"/>
      <sheetName val="BG"/>
      <sheetName val="ER"/>
      <sheetName val="FLUJO"/>
      <sheetName val="FLUJOS - HT"/>
      <sheetName val="Notas e Info"/>
      <sheetName val="ER Trimestral"/>
      <sheetName val="FLUJO Trimestre"/>
      <sheetName val="ECPN AES"/>
      <sheetName val="ECPN CAESS"/>
      <sheetName val="ECPN DEUSEM"/>
      <sheetName val="ECPN EEO"/>
      <sheetName val="ECPN CLESA"/>
      <sheetName val="Préstamos LP"/>
      <sheetName val="ER Presentación"/>
      <sheetName val="FLUJO Presentación"/>
      <sheetName val="Sheet1"/>
      <sheetName val="Caratula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5">
          <cell r="E65">
            <v>401885</v>
          </cell>
        </row>
      </sheetData>
      <sheetData sheetId="12">
        <row r="30">
          <cell r="E30">
            <v>4794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showGridLines="0" tabSelected="1" zoomScale="89" zoomScaleNormal="89" workbookViewId="0">
      <pane ySplit="6" topLeftCell="A7" activePane="bottomLeft" state="frozen"/>
      <selection pane="bottomLeft" activeCell="C10" sqref="C10"/>
    </sheetView>
  </sheetViews>
  <sheetFormatPr baseColWidth="10" defaultColWidth="11.42578125" defaultRowHeight="12.75" x14ac:dyDescent="0.2"/>
  <cols>
    <col min="1" max="1" width="39.28515625" bestFit="1" customWidth="1"/>
    <col min="2" max="2" width="3" style="7" customWidth="1"/>
    <col min="3" max="3" width="12.28515625" style="7" bestFit="1" customWidth="1"/>
    <col min="5" max="5" width="13.85546875" bestFit="1" customWidth="1"/>
  </cols>
  <sheetData>
    <row r="1" spans="1:5" ht="5.25" customHeight="1" x14ac:dyDescent="0.2">
      <c r="A1" s="4"/>
      <c r="B1" s="11"/>
      <c r="C1" s="11"/>
    </row>
    <row r="2" spans="1:5" ht="12.75" customHeight="1" x14ac:dyDescent="0.2">
      <c r="A2" s="18" t="s">
        <v>61</v>
      </c>
      <c r="B2" s="18"/>
      <c r="C2" s="18"/>
    </row>
    <row r="3" spans="1:5" ht="12.75" customHeight="1" x14ac:dyDescent="0.2">
      <c r="A3" s="18" t="s">
        <v>0</v>
      </c>
      <c r="B3" s="18"/>
      <c r="C3" s="18"/>
    </row>
    <row r="4" spans="1:5" ht="12.75" customHeight="1" x14ac:dyDescent="0.2">
      <c r="A4" s="12"/>
      <c r="C4" s="16" t="s">
        <v>60</v>
      </c>
    </row>
    <row r="5" spans="1:5" x14ac:dyDescent="0.2">
      <c r="A5" s="13"/>
      <c r="C5" s="17">
        <v>2017</v>
      </c>
    </row>
    <row r="6" spans="1:5" x14ac:dyDescent="0.2">
      <c r="A6" s="1" t="s">
        <v>59</v>
      </c>
      <c r="C6" s="8" t="s">
        <v>40</v>
      </c>
    </row>
    <row r="7" spans="1:5" x14ac:dyDescent="0.2">
      <c r="A7" s="5"/>
    </row>
    <row r="8" spans="1:5" x14ac:dyDescent="0.2">
      <c r="A8" s="2" t="s">
        <v>1</v>
      </c>
      <c r="C8" s="14">
        <v>11137</v>
      </c>
      <c r="D8" s="10"/>
      <c r="E8" s="10"/>
    </row>
    <row r="9" spans="1:5" x14ac:dyDescent="0.2">
      <c r="A9" s="2" t="s">
        <v>2</v>
      </c>
      <c r="C9" s="14"/>
      <c r="D9" s="10"/>
      <c r="E9" s="10"/>
    </row>
    <row r="10" spans="1:5" x14ac:dyDescent="0.2">
      <c r="A10" s="2" t="s">
        <v>3</v>
      </c>
      <c r="C10" s="14">
        <v>42186</v>
      </c>
      <c r="D10" s="10"/>
      <c r="E10" s="10"/>
    </row>
    <row r="11" spans="1:5" x14ac:dyDescent="0.2">
      <c r="A11" s="2" t="s">
        <v>4</v>
      </c>
      <c r="C11" s="14">
        <v>47617</v>
      </c>
      <c r="D11" s="10"/>
      <c r="E11" s="10"/>
    </row>
    <row r="12" spans="1:5" x14ac:dyDescent="0.2">
      <c r="A12" s="2" t="s">
        <v>5</v>
      </c>
      <c r="C12" s="14">
        <v>25906</v>
      </c>
      <c r="D12" s="10"/>
      <c r="E12" s="10"/>
    </row>
    <row r="13" spans="1:5" x14ac:dyDescent="0.2">
      <c r="A13" s="2" t="s">
        <v>6</v>
      </c>
      <c r="C13" s="14">
        <v>3943</v>
      </c>
      <c r="D13" s="10"/>
      <c r="E13" s="10"/>
    </row>
    <row r="14" spans="1:5" x14ac:dyDescent="0.2">
      <c r="A14" s="2" t="s">
        <v>7</v>
      </c>
      <c r="D14" s="10"/>
      <c r="E14" s="10"/>
    </row>
    <row r="15" spans="1:5" x14ac:dyDescent="0.2">
      <c r="A15" s="2" t="s">
        <v>8</v>
      </c>
      <c r="C15" s="7">
        <v>0</v>
      </c>
      <c r="D15" s="10"/>
      <c r="E15" s="10"/>
    </row>
    <row r="16" spans="1:5" ht="6.75" customHeight="1" x14ac:dyDescent="0.2">
      <c r="A16" s="6"/>
      <c r="D16" s="10"/>
      <c r="E16" s="10"/>
    </row>
    <row r="17" spans="1:5" x14ac:dyDescent="0.2">
      <c r="A17" s="3" t="s">
        <v>9</v>
      </c>
      <c r="C17" s="9">
        <f>SUM(C8:C16)</f>
        <v>130789</v>
      </c>
      <c r="D17" s="10"/>
      <c r="E17" s="10"/>
    </row>
    <row r="18" spans="1:5" ht="6.75" customHeight="1" x14ac:dyDescent="0.2">
      <c r="A18" s="6"/>
      <c r="D18" s="10"/>
      <c r="E18" s="10"/>
    </row>
    <row r="19" spans="1:5" x14ac:dyDescent="0.2">
      <c r="A19" s="2" t="s">
        <v>10</v>
      </c>
      <c r="C19" s="14">
        <v>2</v>
      </c>
      <c r="D19" s="10"/>
      <c r="E19" s="10"/>
    </row>
    <row r="20" spans="1:5" x14ac:dyDescent="0.2">
      <c r="A20" s="2" t="s">
        <v>11</v>
      </c>
      <c r="C20" s="14">
        <v>2211</v>
      </c>
      <c r="D20" s="10"/>
      <c r="E20" s="10"/>
    </row>
    <row r="21" spans="1:5" x14ac:dyDescent="0.2">
      <c r="A21" s="2" t="s">
        <v>12</v>
      </c>
      <c r="C21" s="14">
        <v>104459</v>
      </c>
      <c r="D21" s="10"/>
      <c r="E21" s="10"/>
    </row>
    <row r="22" spans="1:5" x14ac:dyDescent="0.2">
      <c r="A22" s="2" t="s">
        <v>13</v>
      </c>
      <c r="C22" s="14">
        <v>159368</v>
      </c>
      <c r="D22" s="10"/>
      <c r="E22" s="10"/>
    </row>
    <row r="23" spans="1:5" x14ac:dyDescent="0.2">
      <c r="A23" s="2" t="s">
        <v>14</v>
      </c>
      <c r="C23" s="14"/>
      <c r="D23" s="10"/>
      <c r="E23" s="10"/>
    </row>
    <row r="24" spans="1:5" x14ac:dyDescent="0.2">
      <c r="A24" s="2" t="s">
        <v>15</v>
      </c>
      <c r="C24" s="14">
        <v>1406</v>
      </c>
      <c r="D24" s="10"/>
      <c r="E24" s="10"/>
    </row>
    <row r="25" spans="1:5" x14ac:dyDescent="0.2">
      <c r="A25" s="2" t="s">
        <v>16</v>
      </c>
      <c r="C25" s="14">
        <v>3650</v>
      </c>
      <c r="D25" s="10"/>
      <c r="E25" s="10"/>
    </row>
    <row r="26" spans="1:5" ht="6.75" customHeight="1" x14ac:dyDescent="0.2">
      <c r="A26" s="6"/>
      <c r="D26" s="10"/>
      <c r="E26" s="10"/>
    </row>
    <row r="27" spans="1:5" x14ac:dyDescent="0.2">
      <c r="A27" s="3" t="s">
        <v>17</v>
      </c>
      <c r="C27" s="9">
        <f>SUM(C19:C26)</f>
        <v>271096</v>
      </c>
      <c r="D27" s="10"/>
      <c r="E27" s="10"/>
    </row>
    <row r="28" spans="1:5" ht="6.75" customHeight="1" x14ac:dyDescent="0.2">
      <c r="A28" s="6"/>
      <c r="D28" s="10"/>
      <c r="E28" s="10"/>
    </row>
    <row r="29" spans="1:5" x14ac:dyDescent="0.2">
      <c r="A29" s="3" t="s">
        <v>18</v>
      </c>
      <c r="C29" s="9">
        <f>+C17+C27</f>
        <v>401885</v>
      </c>
      <c r="D29" s="10"/>
      <c r="E29" s="10"/>
    </row>
    <row r="30" spans="1:5" ht="6.75" customHeight="1" x14ac:dyDescent="0.2">
      <c r="A30" s="6"/>
      <c r="D30" s="10"/>
      <c r="E30" s="10"/>
    </row>
    <row r="31" spans="1:5" x14ac:dyDescent="0.2">
      <c r="A31" s="2" t="s">
        <v>19</v>
      </c>
      <c r="C31" s="14">
        <v>55302</v>
      </c>
      <c r="D31" s="10"/>
      <c r="E31" s="10"/>
    </row>
    <row r="32" spans="1:5" x14ac:dyDescent="0.2">
      <c r="A32" s="2" t="s">
        <v>20</v>
      </c>
      <c r="C32" s="14">
        <v>22213</v>
      </c>
      <c r="D32" s="10"/>
      <c r="E32" s="10"/>
    </row>
    <row r="33" spans="1:5" x14ac:dyDescent="0.2">
      <c r="A33" s="2" t="s">
        <v>21</v>
      </c>
      <c r="C33" s="14">
        <v>2954</v>
      </c>
      <c r="D33" s="10"/>
      <c r="E33" s="10"/>
    </row>
    <row r="34" spans="1:5" x14ac:dyDescent="0.2">
      <c r="A34" s="2" t="s">
        <v>22</v>
      </c>
      <c r="C34" s="14">
        <v>763</v>
      </c>
      <c r="D34" s="10"/>
      <c r="E34" s="10"/>
    </row>
    <row r="35" spans="1:5" x14ac:dyDescent="0.2">
      <c r="A35" s="2" t="s">
        <v>23</v>
      </c>
      <c r="C35" s="14">
        <v>4090</v>
      </c>
      <c r="D35" s="10"/>
      <c r="E35" s="10"/>
    </row>
    <row r="36" spans="1:5" x14ac:dyDescent="0.2">
      <c r="A36" s="2" t="s">
        <v>24</v>
      </c>
      <c r="C36" s="14">
        <v>565</v>
      </c>
      <c r="D36" s="10"/>
      <c r="E36" s="10"/>
    </row>
    <row r="37" spans="1:5" x14ac:dyDescent="0.2">
      <c r="A37" s="2" t="s">
        <v>25</v>
      </c>
      <c r="C37" s="7">
        <v>10500</v>
      </c>
      <c r="D37" s="10"/>
      <c r="E37" s="10"/>
    </row>
    <row r="38" spans="1:5" x14ac:dyDescent="0.2">
      <c r="A38" s="2" t="s">
        <v>26</v>
      </c>
      <c r="D38" s="10"/>
      <c r="E38" s="10"/>
    </row>
    <row r="39" spans="1:5" x14ac:dyDescent="0.2">
      <c r="A39" s="2" t="s">
        <v>8</v>
      </c>
      <c r="C39" s="14">
        <v>1147</v>
      </c>
      <c r="D39" s="10"/>
      <c r="E39" s="10"/>
    </row>
    <row r="40" spans="1:5" ht="6.75" customHeight="1" x14ac:dyDescent="0.2">
      <c r="A40" s="6"/>
      <c r="D40" s="10"/>
      <c r="E40" s="10"/>
    </row>
    <row r="41" spans="1:5" x14ac:dyDescent="0.2">
      <c r="A41" s="3" t="s">
        <v>27</v>
      </c>
      <c r="C41" s="9">
        <f>SUM(C31:C40)</f>
        <v>97534</v>
      </c>
      <c r="D41" s="10"/>
      <c r="E41" s="10"/>
    </row>
    <row r="42" spans="1:5" ht="6.75" customHeight="1" x14ac:dyDescent="0.2">
      <c r="A42" s="6"/>
      <c r="D42" s="10"/>
      <c r="E42" s="10"/>
    </row>
    <row r="43" spans="1:5" x14ac:dyDescent="0.2">
      <c r="A43" s="2" t="s">
        <v>28</v>
      </c>
      <c r="C43" s="14">
        <v>177033</v>
      </c>
      <c r="D43" s="10"/>
      <c r="E43" s="10"/>
    </row>
    <row r="44" spans="1:5" x14ac:dyDescent="0.2">
      <c r="A44" s="2" t="s">
        <v>29</v>
      </c>
      <c r="C44" s="14">
        <v>518</v>
      </c>
      <c r="D44" s="10"/>
      <c r="E44" s="10"/>
    </row>
    <row r="45" spans="1:5" x14ac:dyDescent="0.2">
      <c r="A45" s="2" t="s">
        <v>14</v>
      </c>
      <c r="C45" s="14">
        <v>17684</v>
      </c>
      <c r="D45" s="10"/>
      <c r="E45" s="10"/>
    </row>
    <row r="46" spans="1:5" x14ac:dyDescent="0.2">
      <c r="A46" s="2" t="s">
        <v>30</v>
      </c>
      <c r="C46" s="14">
        <v>10674</v>
      </c>
      <c r="D46" s="10"/>
      <c r="E46" s="10"/>
    </row>
    <row r="47" spans="1:5" ht="6.75" customHeight="1" x14ac:dyDescent="0.2">
      <c r="A47" s="6"/>
      <c r="D47" s="10"/>
      <c r="E47" s="10"/>
    </row>
    <row r="48" spans="1:5" x14ac:dyDescent="0.2">
      <c r="A48" s="3" t="s">
        <v>31</v>
      </c>
      <c r="C48" s="9">
        <f>SUM(C43:C47)</f>
        <v>205909</v>
      </c>
      <c r="D48" s="10"/>
      <c r="E48" s="10"/>
    </row>
    <row r="49" spans="1:5" ht="6.75" customHeight="1" x14ac:dyDescent="0.2">
      <c r="A49" s="6"/>
      <c r="D49" s="10"/>
      <c r="E49" s="10"/>
    </row>
    <row r="50" spans="1:5" x14ac:dyDescent="0.2">
      <c r="A50" s="3" t="s">
        <v>32</v>
      </c>
      <c r="C50" s="9">
        <f>+C41+C48</f>
        <v>303443</v>
      </c>
      <c r="D50" s="10"/>
      <c r="E50" s="10"/>
    </row>
    <row r="51" spans="1:5" ht="6.75" customHeight="1" x14ac:dyDescent="0.2">
      <c r="A51" s="6"/>
      <c r="D51" s="10"/>
      <c r="E51" s="10"/>
    </row>
    <row r="52" spans="1:5" x14ac:dyDescent="0.2">
      <c r="A52" s="2" t="s">
        <v>33</v>
      </c>
      <c r="C52" s="14">
        <v>279</v>
      </c>
      <c r="D52" s="10"/>
      <c r="E52" s="10"/>
    </row>
    <row r="53" spans="1:5" ht="6.75" customHeight="1" x14ac:dyDescent="0.2">
      <c r="A53" s="6"/>
      <c r="C53" s="14"/>
      <c r="D53" s="10"/>
      <c r="E53" s="10"/>
    </row>
    <row r="54" spans="1:5" x14ac:dyDescent="0.2">
      <c r="A54" s="2" t="s">
        <v>34</v>
      </c>
      <c r="C54" s="14">
        <v>28165</v>
      </c>
      <c r="D54" s="10"/>
      <c r="E54" s="10"/>
    </row>
    <row r="55" spans="1:5" x14ac:dyDescent="0.2">
      <c r="A55" s="2" t="s">
        <v>35</v>
      </c>
      <c r="C55" s="14">
        <v>6246</v>
      </c>
      <c r="D55" s="10"/>
      <c r="E55" s="10"/>
    </row>
    <row r="56" spans="1:5" x14ac:dyDescent="0.2">
      <c r="A56" s="2" t="s">
        <v>36</v>
      </c>
      <c r="C56" s="14">
        <v>39773</v>
      </c>
      <c r="D56" s="10"/>
      <c r="E56" s="10"/>
    </row>
    <row r="57" spans="1:5" x14ac:dyDescent="0.2">
      <c r="A57" s="2" t="s">
        <v>37</v>
      </c>
      <c r="C57" s="14">
        <v>19185</v>
      </c>
      <c r="D57" s="10"/>
      <c r="E57" s="10"/>
    </row>
    <row r="58" spans="1:5" x14ac:dyDescent="0.2">
      <c r="A58" s="2" t="s">
        <v>58</v>
      </c>
      <c r="C58" s="15">
        <v>4794</v>
      </c>
      <c r="D58" s="10"/>
      <c r="E58" s="10"/>
    </row>
    <row r="59" spans="1:5" x14ac:dyDescent="0.2">
      <c r="A59" s="2" t="s">
        <v>8</v>
      </c>
      <c r="D59" s="10"/>
      <c r="E59" s="10"/>
    </row>
    <row r="60" spans="1:5" ht="8.25" customHeight="1" x14ac:dyDescent="0.2">
      <c r="A60" s="6"/>
      <c r="D60" s="10"/>
      <c r="E60" s="10"/>
    </row>
    <row r="61" spans="1:5" x14ac:dyDescent="0.2">
      <c r="A61" s="3" t="s">
        <v>38</v>
      </c>
      <c r="C61" s="9">
        <f>SUM(C54:C60)</f>
        <v>98163</v>
      </c>
      <c r="D61" s="10"/>
      <c r="E61" s="10"/>
    </row>
    <row r="62" spans="1:5" x14ac:dyDescent="0.2">
      <c r="A62" s="6"/>
      <c r="D62" s="10"/>
      <c r="E62" s="10"/>
    </row>
    <row r="63" spans="1:5" x14ac:dyDescent="0.2">
      <c r="A63" s="3" t="s">
        <v>39</v>
      </c>
      <c r="C63" s="9">
        <f>+C50+C52+C61</f>
        <v>401885</v>
      </c>
      <c r="D63" s="10"/>
      <c r="E63" s="10"/>
    </row>
    <row r="64" spans="1:5" ht="6.75" customHeight="1" x14ac:dyDescent="0.2"/>
    <row r="65" spans="1:3" x14ac:dyDescent="0.2">
      <c r="C65" s="7">
        <f>+C29-C63</f>
        <v>0</v>
      </c>
    </row>
    <row r="66" spans="1:3" ht="12.75" customHeight="1" x14ac:dyDescent="0.2">
      <c r="C66" s="7">
        <f>+[1]BG!$E$65-C63</f>
        <v>0</v>
      </c>
    </row>
    <row r="67" spans="1:3" ht="12.75" customHeight="1" x14ac:dyDescent="0.2">
      <c r="A67" s="18" t="s">
        <v>62</v>
      </c>
      <c r="B67" s="18"/>
      <c r="C67" s="18"/>
    </row>
    <row r="68" spans="1:3" ht="12.75" customHeight="1" x14ac:dyDescent="0.2">
      <c r="A68" s="18" t="s">
        <v>0</v>
      </c>
      <c r="B68" s="18"/>
      <c r="C68" s="18"/>
    </row>
    <row r="70" spans="1:3" x14ac:dyDescent="0.2">
      <c r="A70" s="1" t="s">
        <v>59</v>
      </c>
    </row>
    <row r="71" spans="1:3" ht="6.75" customHeight="1" x14ac:dyDescent="0.2">
      <c r="A71" s="5"/>
    </row>
    <row r="72" spans="1:3" x14ac:dyDescent="0.2">
      <c r="A72" s="2" t="s">
        <v>41</v>
      </c>
      <c r="C72" s="14">
        <v>190297</v>
      </c>
    </row>
    <row r="73" spans="1:3" x14ac:dyDescent="0.2">
      <c r="A73" s="2" t="s">
        <v>42</v>
      </c>
      <c r="C73" s="14">
        <v>4610</v>
      </c>
    </row>
    <row r="74" spans="1:3" ht="6.75" customHeight="1" x14ac:dyDescent="0.2">
      <c r="A74" s="6"/>
    </row>
    <row r="75" spans="1:3" x14ac:dyDescent="0.2">
      <c r="A75" s="3" t="s">
        <v>43</v>
      </c>
      <c r="C75" s="9">
        <f>SUM(C72:C74)</f>
        <v>194907</v>
      </c>
    </row>
    <row r="76" spans="1:3" ht="6.75" customHeight="1" x14ac:dyDescent="0.2">
      <c r="A76" s="6"/>
    </row>
    <row r="77" spans="1:3" x14ac:dyDescent="0.2">
      <c r="A77" s="2" t="s">
        <v>44</v>
      </c>
      <c r="C77" s="14">
        <v>154391</v>
      </c>
    </row>
    <row r="78" spans="1:3" x14ac:dyDescent="0.2">
      <c r="A78" s="2" t="s">
        <v>45</v>
      </c>
      <c r="C78" s="14">
        <v>21963.999999999996</v>
      </c>
    </row>
    <row r="79" spans="1:3" x14ac:dyDescent="0.2">
      <c r="A79" s="2" t="s">
        <v>46</v>
      </c>
      <c r="C79" s="14">
        <v>6483</v>
      </c>
    </row>
    <row r="80" spans="1:3" x14ac:dyDescent="0.2">
      <c r="A80" s="2" t="s">
        <v>47</v>
      </c>
      <c r="C80" s="14">
        <v>173</v>
      </c>
    </row>
    <row r="81" spans="1:3" ht="6.75" customHeight="1" x14ac:dyDescent="0.2">
      <c r="A81" s="6"/>
    </row>
    <row r="82" spans="1:3" x14ac:dyDescent="0.2">
      <c r="A82" s="3" t="s">
        <v>48</v>
      </c>
      <c r="C82" s="9">
        <f>SUM(C77:C81)</f>
        <v>183011</v>
      </c>
    </row>
    <row r="83" spans="1:3" x14ac:dyDescent="0.2">
      <c r="A83" s="3" t="s">
        <v>49</v>
      </c>
      <c r="C83" s="9">
        <f>+C75-C82</f>
        <v>11896</v>
      </c>
    </row>
    <row r="84" spans="1:3" ht="6.75" customHeight="1" x14ac:dyDescent="0.2">
      <c r="A84" s="6"/>
    </row>
    <row r="85" spans="1:3" x14ac:dyDescent="0.2">
      <c r="A85" s="2" t="s">
        <v>50</v>
      </c>
      <c r="C85" s="14">
        <v>3736</v>
      </c>
    </row>
    <row r="86" spans="1:3" x14ac:dyDescent="0.2">
      <c r="A86" s="2" t="s">
        <v>51</v>
      </c>
      <c r="C86" s="14">
        <v>7897</v>
      </c>
    </row>
    <row r="87" spans="1:3" x14ac:dyDescent="0.2">
      <c r="A87" s="2" t="s">
        <v>52</v>
      </c>
    </row>
    <row r="88" spans="1:3" ht="6.75" customHeight="1" x14ac:dyDescent="0.2">
      <c r="A88" s="6"/>
    </row>
    <row r="89" spans="1:3" x14ac:dyDescent="0.2">
      <c r="A89" s="3" t="s">
        <v>53</v>
      </c>
      <c r="C89" s="9">
        <f>+C83+C85-C86</f>
        <v>7735</v>
      </c>
    </row>
    <row r="90" spans="1:3" ht="6.75" customHeight="1" x14ac:dyDescent="0.2">
      <c r="A90" s="6"/>
    </row>
    <row r="91" spans="1:3" x14ac:dyDescent="0.2">
      <c r="A91" s="2" t="s">
        <v>54</v>
      </c>
      <c r="C91" s="14">
        <v>2917</v>
      </c>
    </row>
    <row r="92" spans="1:3" x14ac:dyDescent="0.2">
      <c r="A92" s="2" t="s">
        <v>55</v>
      </c>
      <c r="C92" s="14"/>
    </row>
    <row r="93" spans="1:3" x14ac:dyDescent="0.2">
      <c r="A93" s="2" t="s">
        <v>56</v>
      </c>
      <c r="C93" s="14">
        <v>24</v>
      </c>
    </row>
    <row r="94" spans="1:3" x14ac:dyDescent="0.2">
      <c r="A94" s="6"/>
    </row>
    <row r="95" spans="1:3" x14ac:dyDescent="0.2">
      <c r="A95" s="3" t="s">
        <v>57</v>
      </c>
      <c r="C95" s="9">
        <f>+C89-C91-C93</f>
        <v>4794</v>
      </c>
    </row>
    <row r="98" spans="1:3" x14ac:dyDescent="0.2">
      <c r="A98" s="10"/>
      <c r="C98" s="7">
        <f>+C95-C58</f>
        <v>0</v>
      </c>
    </row>
    <row r="99" spans="1:3" x14ac:dyDescent="0.2">
      <c r="C99" s="10">
        <f>-[1]ER!$E$30+C95</f>
        <v>0</v>
      </c>
    </row>
  </sheetData>
  <mergeCells count="4">
    <mergeCell ref="A2:C2"/>
    <mergeCell ref="A3:C3"/>
    <mergeCell ref="A67:C67"/>
    <mergeCell ref="A68:C68"/>
  </mergeCells>
  <phoneticPr fontId="0" type="noConversion"/>
  <pageMargins left="0.75" right="0.75" top="0.6" bottom="0.56000000000000005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manuel.gomez</cp:lastModifiedBy>
  <cp:lastPrinted>2017-07-28T16:44:23Z</cp:lastPrinted>
  <dcterms:created xsi:type="dcterms:W3CDTF">2008-03-26T01:30:43Z</dcterms:created>
  <dcterms:modified xsi:type="dcterms:W3CDTF">2017-07-28T16:58:42Z</dcterms:modified>
</cp:coreProperties>
</file>